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grams\pythonProject5\Juvie_Stuff\MY_FILES\"/>
    </mc:Choice>
  </mc:AlternateContent>
  <xr:revisionPtr revIDLastSave="0" documentId="13_ncr:1_{BECE90BF-9C50-4213-B6AC-A6B23C935A62}" xr6:coauthVersionLast="47" xr6:coauthVersionMax="47" xr10:uidLastSave="{00000000-0000-0000-0000-000000000000}"/>
  <bookViews>
    <workbookView xWindow="-120" yWindow="-120" windowWidth="29040" windowHeight="15840" xr2:uid="{99FFC003-D43B-4CD5-A468-40582DE798A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" i="1" l="1"/>
  <c r="AB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A2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Z2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Y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</calcChain>
</file>

<file path=xl/sharedStrings.xml><?xml version="1.0" encoding="utf-8"?>
<sst xmlns="http://schemas.openxmlformats.org/spreadsheetml/2006/main" count="153" uniqueCount="43">
  <si>
    <t>Year</t>
  </si>
  <si>
    <t>Region</t>
  </si>
  <si>
    <t>Gender</t>
  </si>
  <si>
    <t>Murder</t>
  </si>
  <si>
    <t>Other Homicide</t>
  </si>
  <si>
    <t>Assault</t>
  </si>
  <si>
    <t>Sexual_Off</t>
  </si>
  <si>
    <t>Robbery</t>
  </si>
  <si>
    <t>Other_Person</t>
  </si>
  <si>
    <t>Unlawful_Entry</t>
  </si>
  <si>
    <t>Arson</t>
  </si>
  <si>
    <t>Other_Prop</t>
  </si>
  <si>
    <t>UUMV</t>
  </si>
  <si>
    <t>Other_Theft</t>
  </si>
  <si>
    <t>Fraud</t>
  </si>
  <si>
    <t>Handle_Stolen</t>
  </si>
  <si>
    <t>Drug</t>
  </si>
  <si>
    <t>Liquor</t>
  </si>
  <si>
    <t>DVO</t>
  </si>
  <si>
    <t>Trespass</t>
  </si>
  <si>
    <t>WeaponsAct</t>
  </si>
  <si>
    <t>Good_Order</t>
  </si>
  <si>
    <t>Traffic</t>
  </si>
  <si>
    <t>Misc</t>
  </si>
  <si>
    <t>NOTES</t>
  </si>
  <si>
    <t>2019-2020</t>
  </si>
  <si>
    <t>Brisbane</t>
  </si>
  <si>
    <t>M</t>
  </si>
  <si>
    <t>F</t>
  </si>
  <si>
    <t>Central</t>
  </si>
  <si>
    <t>Northern</t>
  </si>
  <si>
    <t>South_Eastern</t>
  </si>
  <si>
    <t>Southern</t>
  </si>
  <si>
    <t>2021-2022</t>
  </si>
  <si>
    <t>2020-2021</t>
  </si>
  <si>
    <t>FNQ</t>
  </si>
  <si>
    <t>North_Coast</t>
  </si>
  <si>
    <t>Total_Offences</t>
  </si>
  <si>
    <t>Total_Person_Offences</t>
  </si>
  <si>
    <t>Total_Prop_Offences</t>
  </si>
  <si>
    <t>Total_Other_Offences</t>
  </si>
  <si>
    <t>DIFFERENT CATS [Northern, FNQ, North Coast prima2facie fused], Replaced 2 with 2 (no natural 2)</t>
  </si>
  <si>
    <t>DIFFERENT CATS [Northern, FNQ, North Coast prima2facie fused]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</si>
</sst>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3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78CE22-C34B-4C89-83BC-4254051561AC}" name="Table2" displayName="Table2" ref="A1:AC39" totalsRowShown="0" headerRowDxfId="30" dataDxfId="29">
  <autoFilter ref="A1:AC39" xr:uid="{C978CE22-C34B-4C89-83BC-4254051561AC}"/>
  <sortState xmlns:xlrd2="http://schemas.microsoft.com/office/spreadsheetml/2017/richdata2" ref="A2:AC39">
    <sortCondition ref="AC3:AC41"/>
  </sortState>
  <tableColumns count="29">
    <tableColumn id="1" xr3:uid="{B42618C6-4347-41B2-90C2-C0826654768D}" name="Year" dataDxfId="28"/>
    <tableColumn id="2" xr3:uid="{6F85F8E6-FAFA-459B-BF06-2A1E545E9B63}" name="Region" dataDxfId="27"/>
    <tableColumn id="3" xr3:uid="{CAF2EDD8-7D2F-400E-A205-558A1AA87A24}" name="Gender" dataDxfId="26"/>
    <tableColumn id="4" xr3:uid="{D8CBF7E2-BAB0-4EF2-BE87-ED594B5D299F}" name="Murder" dataDxfId="25"/>
    <tableColumn id="5" xr3:uid="{9B567E07-9840-4C54-8FD5-44B2F00E20D6}" name="Other Homicide" dataDxfId="24"/>
    <tableColumn id="6" xr3:uid="{8E99B0A8-4EFF-44D5-A3A9-2A6D45291DD0}" name="Assault" dataDxfId="23"/>
    <tableColumn id="7" xr3:uid="{F274B85F-8814-4FD9-ABD4-FDD3B87C7921}" name="Sexual_Off" dataDxfId="22"/>
    <tableColumn id="8" xr3:uid="{114EB9E3-BCCB-45A1-AE28-35ABC76F44D1}" name="Robbery" dataDxfId="21"/>
    <tableColumn id="9" xr3:uid="{AB5C039A-DAC4-449F-9753-DF1020A95FEE}" name="Other_Person" dataDxfId="20"/>
    <tableColumn id="10" xr3:uid="{65DA3067-60D7-48E7-A587-2F9810FA160B}" name="Unlawful_Entry" dataDxfId="19"/>
    <tableColumn id="11" xr3:uid="{6EBDB82F-30FC-4166-BCB0-3329E746D195}" name="Arson" dataDxfId="18"/>
    <tableColumn id="12" xr3:uid="{C29A5738-F409-4F60-BC58-454185D95334}" name="Other_Prop" dataDxfId="17"/>
    <tableColumn id="13" xr3:uid="{4E6789BC-3686-4DC6-B60A-257A366FAAC1}" name="UUMV" dataDxfId="16"/>
    <tableColumn id="14" xr3:uid="{411D60E6-C630-4C4E-B16F-6B5B65583EE6}" name="Other_Theft" dataDxfId="15"/>
    <tableColumn id="15" xr3:uid="{0284F3FC-36D6-4F4E-A18A-104D30322DDA}" name="Fraud" dataDxfId="14"/>
    <tableColumn id="16" xr3:uid="{665FBD58-93FF-4A0A-A10B-7765C285692A}" name="Handle_Stolen" dataDxfId="13"/>
    <tableColumn id="17" xr3:uid="{D4A173BD-78EF-4C98-A12B-97533EA05F94}" name="Drug" dataDxfId="12"/>
    <tableColumn id="18" xr3:uid="{2C0CA067-E90D-49F3-B2E3-D80B087C8CEC}" name="Liquor" dataDxfId="11"/>
    <tableColumn id="19" xr3:uid="{158C64FC-D3EB-4E01-8691-025EA05810BF}" name="DVO" dataDxfId="10"/>
    <tableColumn id="20" xr3:uid="{3C109753-2406-4F43-9A6E-C8DB5D4CD341}" name="Trespass" dataDxfId="9"/>
    <tableColumn id="21" xr3:uid="{1679C478-5976-437C-B6FA-7E50878E3BF0}" name="WeaponsAct" dataDxfId="8"/>
    <tableColumn id="22" xr3:uid="{E32409AB-616F-4E01-9569-212EE3D423EC}" name="Good_Order" dataDxfId="7"/>
    <tableColumn id="23" xr3:uid="{3CDF7C42-9DAB-43F2-9462-9C9C05433DFA}" name="Traffic" dataDxfId="6"/>
    <tableColumn id="24" xr3:uid="{D2038EA7-0DFF-4431-8A34-0DA756326905}" name="Misc" dataDxfId="5"/>
    <tableColumn id="29" xr3:uid="{B4B5880E-0ED7-45DC-A3C8-EDB297EA5E51}" name="Total_Offences" dataDxfId="3">
      <calculatedColumnFormula>SUM(Table2[[#This Row],[Murder]:[Misc]])</calculatedColumnFormula>
    </tableColumn>
    <tableColumn id="28" xr3:uid="{B597B2D6-DE73-44AC-AAE5-3BED4835FDC8}" name="Total_Person_Offences" dataDxfId="2">
      <calculatedColumnFormula>SUM(Table2[[#This Row],[Murder]:[Other_Person]])</calculatedColumnFormula>
    </tableColumn>
    <tableColumn id="27" xr3:uid="{1B77EEA9-1E2E-4A36-9579-4014035A7CB4}" name="Total_Prop_Offences" dataDxfId="1">
      <calculatedColumnFormula>SUM(Table2[[#This Row],[Unlawful_Entry]:[Handle_Stolen]])</calculatedColumnFormula>
    </tableColumn>
    <tableColumn id="26" xr3:uid="{12BA0D2D-D8B3-4E1C-B901-CCD71EB97371}" name="Total_Other_Offences" dataDxfId="0">
      <calculatedColumnFormula>SUM(Table2[[#This Row],[Drug]:[Misc]])</calculatedColumnFormula>
    </tableColumn>
    <tableColumn id="25" xr3:uid="{00D0CC63-FDB5-43D0-9EFB-7E6BB2A3CECA}" name="NOTES" dataDxfId="4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9F5C1-5FAC-4051-ACDB-B71D05378FC2}">
  <dimension ref="A1:AC39"/>
  <sheetViews>
    <sheetView tabSelected="1" zoomScale="70" zoomScaleNormal="70" workbookViewId="0">
      <selection activeCell="AD14" sqref="AD14"/>
    </sheetView>
  </sheetViews>
  <sheetFormatPr defaultRowHeight="15" x14ac:dyDescent="0.25"/>
  <cols>
    <col min="25" max="25" width="22.85546875" bestFit="1" customWidth="1"/>
  </cols>
  <sheetData>
    <row r="1" spans="1:2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37</v>
      </c>
      <c r="Z1" t="s">
        <v>38</v>
      </c>
      <c r="AA1" t="s">
        <v>39</v>
      </c>
      <c r="AB1" t="s">
        <v>40</v>
      </c>
      <c r="AC1" t="s">
        <v>24</v>
      </c>
    </row>
    <row r="2" spans="1:29" x14ac:dyDescent="0.25">
      <c r="A2" t="s">
        <v>25</v>
      </c>
      <c r="B2" t="s">
        <v>26</v>
      </c>
      <c r="C2" t="s">
        <v>27</v>
      </c>
      <c r="D2">
        <v>0</v>
      </c>
      <c r="E2">
        <v>2</v>
      </c>
      <c r="F2">
        <v>315</v>
      </c>
      <c r="G2">
        <v>71</v>
      </c>
      <c r="H2">
        <v>326</v>
      </c>
      <c r="I2">
        <v>37</v>
      </c>
      <c r="J2">
        <v>1096</v>
      </c>
      <c r="K2">
        <v>29</v>
      </c>
      <c r="L2">
        <v>493</v>
      </c>
      <c r="M2">
        <v>960</v>
      </c>
      <c r="N2">
        <v>2421</v>
      </c>
      <c r="O2">
        <v>253</v>
      </c>
      <c r="P2">
        <v>261</v>
      </c>
      <c r="Q2">
        <v>1367</v>
      </c>
      <c r="R2">
        <v>26</v>
      </c>
      <c r="S2">
        <v>29</v>
      </c>
      <c r="T2">
        <v>296</v>
      </c>
      <c r="U2">
        <v>229</v>
      </c>
      <c r="V2">
        <v>748</v>
      </c>
      <c r="W2">
        <v>86</v>
      </c>
      <c r="X2">
        <v>115</v>
      </c>
      <c r="Y2">
        <f>SUM(Table2[[#This Row],[Murder]:[Misc]])</f>
        <v>9160</v>
      </c>
      <c r="Z2">
        <f>SUM(Table2[[#This Row],[Murder]:[Other_Person]])</f>
        <v>751</v>
      </c>
      <c r="AA2">
        <f>SUM(Table2[[#This Row],[Unlawful_Entry]:[Handle_Stolen]])</f>
        <v>5513</v>
      </c>
      <c r="AB2">
        <f>SUM(Table2[[#This Row],[Drug]:[Misc]])</f>
        <v>2896</v>
      </c>
      <c r="AC2" t="s">
        <v>41</v>
      </c>
    </row>
    <row r="3" spans="1:29" x14ac:dyDescent="0.25">
      <c r="A3" t="s">
        <v>25</v>
      </c>
      <c r="B3" t="s">
        <v>26</v>
      </c>
      <c r="C3" t="s">
        <v>28</v>
      </c>
      <c r="D3">
        <v>0</v>
      </c>
      <c r="E3">
        <v>0</v>
      </c>
      <c r="F3">
        <v>240</v>
      </c>
      <c r="G3">
        <v>5</v>
      </c>
      <c r="H3">
        <v>119</v>
      </c>
      <c r="I3">
        <v>10</v>
      </c>
      <c r="J3">
        <v>202</v>
      </c>
      <c r="K3">
        <v>4</v>
      </c>
      <c r="L3">
        <v>131</v>
      </c>
      <c r="M3">
        <v>199</v>
      </c>
      <c r="N3">
        <v>1491</v>
      </c>
      <c r="O3">
        <v>73</v>
      </c>
      <c r="P3">
        <v>116</v>
      </c>
      <c r="Q3">
        <v>397</v>
      </c>
      <c r="R3">
        <v>5</v>
      </c>
      <c r="S3">
        <v>2</v>
      </c>
      <c r="T3">
        <v>106</v>
      </c>
      <c r="U3">
        <v>33</v>
      </c>
      <c r="V3">
        <v>330</v>
      </c>
      <c r="W3">
        <v>9</v>
      </c>
      <c r="X3">
        <v>64</v>
      </c>
      <c r="Y3">
        <f>SUM(Table2[[#This Row],[Murder]:[Misc]])</f>
        <v>3536</v>
      </c>
      <c r="Z3">
        <f>SUM(Table2[[#This Row],[Murder]:[Other_Person]])</f>
        <v>374</v>
      </c>
      <c r="AA3">
        <f>SUM(Table2[[#This Row],[Unlawful_Entry]:[Handle_Stolen]])</f>
        <v>2216</v>
      </c>
      <c r="AB3">
        <f>SUM(Table2[[#This Row],[Drug]:[Misc]])</f>
        <v>946</v>
      </c>
      <c r="AC3" t="s">
        <v>42</v>
      </c>
    </row>
    <row r="4" spans="1:29" x14ac:dyDescent="0.25">
      <c r="A4" t="s">
        <v>25</v>
      </c>
      <c r="B4" t="s">
        <v>29</v>
      </c>
      <c r="C4" t="s">
        <v>27</v>
      </c>
      <c r="D4">
        <v>0</v>
      </c>
      <c r="E4">
        <v>0</v>
      </c>
      <c r="F4">
        <v>327</v>
      </c>
      <c r="G4">
        <v>103</v>
      </c>
      <c r="H4">
        <v>69</v>
      </c>
      <c r="I4">
        <v>46</v>
      </c>
      <c r="J4">
        <v>999</v>
      </c>
      <c r="K4">
        <v>65</v>
      </c>
      <c r="L4">
        <v>681</v>
      </c>
      <c r="M4">
        <v>469</v>
      </c>
      <c r="N4">
        <v>1315</v>
      </c>
      <c r="O4">
        <v>210</v>
      </c>
      <c r="P4">
        <v>102</v>
      </c>
      <c r="Q4">
        <v>1176</v>
      </c>
      <c r="R4">
        <v>37</v>
      </c>
      <c r="S4">
        <v>37</v>
      </c>
      <c r="T4">
        <v>345</v>
      </c>
      <c r="U4">
        <v>135</v>
      </c>
      <c r="V4">
        <v>481</v>
      </c>
      <c r="W4">
        <v>119</v>
      </c>
      <c r="X4">
        <v>113</v>
      </c>
      <c r="Y4">
        <f>SUM(Table2[[#This Row],[Murder]:[Misc]])</f>
        <v>6829</v>
      </c>
      <c r="Z4">
        <f>SUM(Table2[[#This Row],[Murder]:[Other_Person]])</f>
        <v>545</v>
      </c>
      <c r="AA4">
        <f>SUM(Table2[[#This Row],[Unlawful_Entry]:[Handle_Stolen]])</f>
        <v>3841</v>
      </c>
      <c r="AB4">
        <f>SUM(Table2[[#This Row],[Drug]:[Misc]])</f>
        <v>2443</v>
      </c>
      <c r="AC4" t="s">
        <v>42</v>
      </c>
    </row>
    <row r="5" spans="1:29" x14ac:dyDescent="0.25">
      <c r="A5" t="s">
        <v>25</v>
      </c>
      <c r="B5" t="s">
        <v>29</v>
      </c>
      <c r="C5" t="s">
        <v>28</v>
      </c>
      <c r="D5">
        <v>0</v>
      </c>
      <c r="E5">
        <v>2</v>
      </c>
      <c r="F5">
        <v>245</v>
      </c>
      <c r="G5">
        <v>6</v>
      </c>
      <c r="H5">
        <v>27</v>
      </c>
      <c r="I5">
        <v>13</v>
      </c>
      <c r="J5">
        <v>165</v>
      </c>
      <c r="K5">
        <v>5</v>
      </c>
      <c r="L5">
        <v>176</v>
      </c>
      <c r="M5">
        <v>90</v>
      </c>
      <c r="N5">
        <v>509</v>
      </c>
      <c r="O5">
        <v>64</v>
      </c>
      <c r="P5">
        <v>50</v>
      </c>
      <c r="Q5">
        <v>407</v>
      </c>
      <c r="R5">
        <v>19</v>
      </c>
      <c r="S5">
        <v>12</v>
      </c>
      <c r="T5">
        <v>119</v>
      </c>
      <c r="U5">
        <v>28</v>
      </c>
      <c r="V5">
        <v>203</v>
      </c>
      <c r="W5">
        <v>26</v>
      </c>
      <c r="X5">
        <v>59</v>
      </c>
      <c r="Y5">
        <f>SUM(Table2[[#This Row],[Murder]:[Misc]])</f>
        <v>2225</v>
      </c>
      <c r="Z5">
        <f>SUM(Table2[[#This Row],[Murder]:[Other_Person]])</f>
        <v>293</v>
      </c>
      <c r="AA5">
        <f>SUM(Table2[[#This Row],[Unlawful_Entry]:[Handle_Stolen]])</f>
        <v>1059</v>
      </c>
      <c r="AB5">
        <f>SUM(Table2[[#This Row],[Drug]:[Misc]])</f>
        <v>873</v>
      </c>
      <c r="AC5" t="s">
        <v>42</v>
      </c>
    </row>
    <row r="6" spans="1:29" x14ac:dyDescent="0.25">
      <c r="A6" t="s">
        <v>25</v>
      </c>
      <c r="B6" t="s">
        <v>30</v>
      </c>
      <c r="C6" t="s">
        <v>27</v>
      </c>
      <c r="D6">
        <v>2</v>
      </c>
      <c r="E6">
        <v>2</v>
      </c>
      <c r="F6">
        <v>569</v>
      </c>
      <c r="G6">
        <v>108</v>
      </c>
      <c r="H6">
        <v>148</v>
      </c>
      <c r="I6">
        <v>49</v>
      </c>
      <c r="J6">
        <v>2343</v>
      </c>
      <c r="K6">
        <v>19</v>
      </c>
      <c r="L6">
        <v>1018</v>
      </c>
      <c r="M6">
        <v>777</v>
      </c>
      <c r="N6">
        <v>1925</v>
      </c>
      <c r="O6">
        <v>147</v>
      </c>
      <c r="P6">
        <v>239</v>
      </c>
      <c r="Q6">
        <v>881</v>
      </c>
      <c r="R6">
        <v>22</v>
      </c>
      <c r="S6">
        <v>81</v>
      </c>
      <c r="T6">
        <v>416</v>
      </c>
      <c r="U6">
        <v>115</v>
      </c>
      <c r="V6">
        <v>607</v>
      </c>
      <c r="W6">
        <v>70</v>
      </c>
      <c r="X6">
        <v>112</v>
      </c>
      <c r="Y6">
        <f>SUM(Table2[[#This Row],[Murder]:[Misc]])</f>
        <v>9650</v>
      </c>
      <c r="Z6">
        <f>SUM(Table2[[#This Row],[Murder]:[Other_Person]])</f>
        <v>878</v>
      </c>
      <c r="AA6">
        <f>SUM(Table2[[#This Row],[Unlawful_Entry]:[Handle_Stolen]])</f>
        <v>6468</v>
      </c>
      <c r="AB6">
        <f>SUM(Table2[[#This Row],[Drug]:[Misc]])</f>
        <v>2304</v>
      </c>
      <c r="AC6" t="s">
        <v>42</v>
      </c>
    </row>
    <row r="7" spans="1:29" x14ac:dyDescent="0.25">
      <c r="A7" t="s">
        <v>25</v>
      </c>
      <c r="B7" t="s">
        <v>30</v>
      </c>
      <c r="C7" t="s">
        <v>28</v>
      </c>
      <c r="D7">
        <v>0</v>
      </c>
      <c r="E7">
        <v>0</v>
      </c>
      <c r="F7">
        <v>408</v>
      </c>
      <c r="G7">
        <v>14</v>
      </c>
      <c r="H7">
        <v>67</v>
      </c>
      <c r="I7">
        <v>17</v>
      </c>
      <c r="J7">
        <v>404</v>
      </c>
      <c r="K7">
        <v>7</v>
      </c>
      <c r="L7">
        <v>339</v>
      </c>
      <c r="M7">
        <v>261</v>
      </c>
      <c r="N7">
        <v>906</v>
      </c>
      <c r="O7">
        <v>27</v>
      </c>
      <c r="P7">
        <v>63</v>
      </c>
      <c r="Q7">
        <v>261</v>
      </c>
      <c r="R7">
        <v>17</v>
      </c>
      <c r="S7">
        <v>22</v>
      </c>
      <c r="T7">
        <v>195</v>
      </c>
      <c r="U7">
        <v>28</v>
      </c>
      <c r="V7">
        <v>276</v>
      </c>
      <c r="W7">
        <v>22</v>
      </c>
      <c r="X7">
        <v>66</v>
      </c>
      <c r="Y7">
        <f>SUM(Table2[[#This Row],[Murder]:[Misc]])</f>
        <v>3400</v>
      </c>
      <c r="Z7">
        <f>SUM(Table2[[#This Row],[Murder]:[Other_Person]])</f>
        <v>506</v>
      </c>
      <c r="AA7">
        <f>SUM(Table2[[#This Row],[Unlawful_Entry]:[Handle_Stolen]])</f>
        <v>2007</v>
      </c>
      <c r="AB7">
        <f>SUM(Table2[[#This Row],[Drug]:[Misc]])</f>
        <v>887</v>
      </c>
      <c r="AC7" t="s">
        <v>42</v>
      </c>
    </row>
    <row r="8" spans="1:29" x14ac:dyDescent="0.25">
      <c r="A8" t="s">
        <v>25</v>
      </c>
      <c r="B8" t="s">
        <v>31</v>
      </c>
      <c r="C8" t="s">
        <v>27</v>
      </c>
      <c r="D8">
        <v>4</v>
      </c>
      <c r="E8">
        <v>2</v>
      </c>
      <c r="F8">
        <v>273</v>
      </c>
      <c r="G8">
        <v>49</v>
      </c>
      <c r="H8">
        <v>179</v>
      </c>
      <c r="I8">
        <v>44</v>
      </c>
      <c r="J8">
        <v>633</v>
      </c>
      <c r="K8">
        <v>16</v>
      </c>
      <c r="L8">
        <v>369</v>
      </c>
      <c r="M8">
        <v>661</v>
      </c>
      <c r="N8">
        <v>1037</v>
      </c>
      <c r="O8">
        <v>178</v>
      </c>
      <c r="P8">
        <v>123</v>
      </c>
      <c r="Q8">
        <v>905</v>
      </c>
      <c r="R8">
        <v>15</v>
      </c>
      <c r="S8">
        <v>17</v>
      </c>
      <c r="T8">
        <v>187</v>
      </c>
      <c r="U8">
        <v>145</v>
      </c>
      <c r="V8">
        <v>385</v>
      </c>
      <c r="W8">
        <v>87</v>
      </c>
      <c r="X8">
        <v>65</v>
      </c>
      <c r="Y8">
        <f>SUM(Table2[[#This Row],[Murder]:[Misc]])</f>
        <v>5374</v>
      </c>
      <c r="Z8">
        <f>SUM(Table2[[#This Row],[Murder]:[Other_Person]])</f>
        <v>551</v>
      </c>
      <c r="AA8">
        <f>SUM(Table2[[#This Row],[Unlawful_Entry]:[Handle_Stolen]])</f>
        <v>3017</v>
      </c>
      <c r="AB8">
        <f>SUM(Table2[[#This Row],[Drug]:[Misc]])</f>
        <v>1806</v>
      </c>
      <c r="AC8" t="s">
        <v>42</v>
      </c>
    </row>
    <row r="9" spans="1:29" x14ac:dyDescent="0.25">
      <c r="A9" t="s">
        <v>25</v>
      </c>
      <c r="B9" t="s">
        <v>31</v>
      </c>
      <c r="C9" t="s">
        <v>28</v>
      </c>
      <c r="D9">
        <v>2</v>
      </c>
      <c r="E9">
        <v>0</v>
      </c>
      <c r="F9">
        <v>164</v>
      </c>
      <c r="G9">
        <v>4</v>
      </c>
      <c r="H9">
        <v>87</v>
      </c>
      <c r="I9">
        <v>13</v>
      </c>
      <c r="J9">
        <v>136</v>
      </c>
      <c r="K9">
        <v>8</v>
      </c>
      <c r="L9">
        <v>106</v>
      </c>
      <c r="M9">
        <v>253</v>
      </c>
      <c r="N9">
        <v>603</v>
      </c>
      <c r="O9">
        <v>89</v>
      </c>
      <c r="P9">
        <v>49</v>
      </c>
      <c r="Q9">
        <v>235</v>
      </c>
      <c r="R9">
        <v>12</v>
      </c>
      <c r="S9">
        <v>2</v>
      </c>
      <c r="T9">
        <v>74</v>
      </c>
      <c r="U9">
        <v>27</v>
      </c>
      <c r="V9">
        <v>188</v>
      </c>
      <c r="W9">
        <v>23</v>
      </c>
      <c r="X9">
        <v>46</v>
      </c>
      <c r="Y9">
        <f>SUM(Table2[[#This Row],[Murder]:[Misc]])</f>
        <v>2121</v>
      </c>
      <c r="Z9">
        <f>SUM(Table2[[#This Row],[Murder]:[Other_Person]])</f>
        <v>270</v>
      </c>
      <c r="AA9">
        <f>SUM(Table2[[#This Row],[Unlawful_Entry]:[Handle_Stolen]])</f>
        <v>1244</v>
      </c>
      <c r="AB9">
        <f>SUM(Table2[[#This Row],[Drug]:[Misc]])</f>
        <v>607</v>
      </c>
      <c r="AC9" t="s">
        <v>42</v>
      </c>
    </row>
    <row r="10" spans="1:29" x14ac:dyDescent="0.25">
      <c r="A10" t="s">
        <v>25</v>
      </c>
      <c r="B10" t="s">
        <v>32</v>
      </c>
      <c r="C10" t="s">
        <v>27</v>
      </c>
      <c r="D10">
        <v>2</v>
      </c>
      <c r="E10">
        <v>2</v>
      </c>
      <c r="F10">
        <v>360</v>
      </c>
      <c r="G10">
        <v>105</v>
      </c>
      <c r="H10">
        <v>143</v>
      </c>
      <c r="I10">
        <v>32</v>
      </c>
      <c r="J10">
        <v>1116</v>
      </c>
      <c r="K10">
        <v>46</v>
      </c>
      <c r="L10">
        <v>678</v>
      </c>
      <c r="M10">
        <v>641</v>
      </c>
      <c r="N10">
        <v>1409</v>
      </c>
      <c r="O10">
        <v>196</v>
      </c>
      <c r="P10">
        <v>129</v>
      </c>
      <c r="Q10">
        <v>925</v>
      </c>
      <c r="R10">
        <v>30</v>
      </c>
      <c r="S10">
        <v>41</v>
      </c>
      <c r="T10">
        <v>354</v>
      </c>
      <c r="U10">
        <v>185</v>
      </c>
      <c r="V10">
        <v>660</v>
      </c>
      <c r="W10">
        <v>135</v>
      </c>
      <c r="X10">
        <v>66</v>
      </c>
      <c r="Y10">
        <f>SUM(Table2[[#This Row],[Murder]:[Misc]])</f>
        <v>7255</v>
      </c>
      <c r="Z10">
        <f>SUM(Table2[[#This Row],[Murder]:[Other_Person]])</f>
        <v>644</v>
      </c>
      <c r="AA10">
        <f>SUM(Table2[[#This Row],[Unlawful_Entry]:[Handle_Stolen]])</f>
        <v>4215</v>
      </c>
      <c r="AB10">
        <f>SUM(Table2[[#This Row],[Drug]:[Misc]])</f>
        <v>2396</v>
      </c>
      <c r="AC10" t="s">
        <v>42</v>
      </c>
    </row>
    <row r="11" spans="1:29" x14ac:dyDescent="0.25">
      <c r="A11" t="s">
        <v>25</v>
      </c>
      <c r="B11" t="s">
        <v>32</v>
      </c>
      <c r="C11" t="s">
        <v>28</v>
      </c>
      <c r="D11">
        <v>0</v>
      </c>
      <c r="E11">
        <v>0</v>
      </c>
      <c r="F11">
        <v>252</v>
      </c>
      <c r="G11">
        <v>9</v>
      </c>
      <c r="H11">
        <v>35</v>
      </c>
      <c r="I11">
        <v>9</v>
      </c>
      <c r="J11">
        <v>140</v>
      </c>
      <c r="K11">
        <v>13</v>
      </c>
      <c r="L11">
        <v>151</v>
      </c>
      <c r="M11">
        <v>103</v>
      </c>
      <c r="N11">
        <v>431</v>
      </c>
      <c r="O11">
        <v>79</v>
      </c>
      <c r="P11">
        <v>47</v>
      </c>
      <c r="Q11">
        <v>359</v>
      </c>
      <c r="R11">
        <v>18</v>
      </c>
      <c r="S11">
        <v>11</v>
      </c>
      <c r="T11">
        <v>65</v>
      </c>
      <c r="U11">
        <v>26</v>
      </c>
      <c r="V11">
        <v>283</v>
      </c>
      <c r="W11">
        <v>25</v>
      </c>
      <c r="X11">
        <v>41</v>
      </c>
      <c r="Y11">
        <f>SUM(Table2[[#This Row],[Murder]:[Misc]])</f>
        <v>2097</v>
      </c>
      <c r="Z11">
        <f>SUM(Table2[[#This Row],[Murder]:[Other_Person]])</f>
        <v>305</v>
      </c>
      <c r="AA11">
        <f>SUM(Table2[[#This Row],[Unlawful_Entry]:[Handle_Stolen]])</f>
        <v>964</v>
      </c>
      <c r="AB11">
        <f>SUM(Table2[[#This Row],[Drug]:[Misc]])</f>
        <v>828</v>
      </c>
      <c r="AC11" t="s">
        <v>42</v>
      </c>
    </row>
    <row r="12" spans="1:29" x14ac:dyDescent="0.25">
      <c r="A12" t="s">
        <v>33</v>
      </c>
      <c r="B12" t="s">
        <v>26</v>
      </c>
      <c r="C12" t="s">
        <v>27</v>
      </c>
      <c r="D12">
        <v>0</v>
      </c>
      <c r="E12">
        <v>20</v>
      </c>
      <c r="F12">
        <v>395</v>
      </c>
      <c r="G12">
        <v>66</v>
      </c>
      <c r="H12">
        <v>282</v>
      </c>
      <c r="I12">
        <v>50</v>
      </c>
      <c r="J12">
        <v>1431</v>
      </c>
      <c r="K12">
        <v>10</v>
      </c>
      <c r="L12">
        <v>435</v>
      </c>
      <c r="M12">
        <v>1111</v>
      </c>
      <c r="N12">
        <v>2281</v>
      </c>
      <c r="O12">
        <v>201</v>
      </c>
      <c r="P12">
        <v>186</v>
      </c>
      <c r="Q12">
        <v>846</v>
      </c>
      <c r="R12">
        <v>28</v>
      </c>
      <c r="S12">
        <v>37</v>
      </c>
      <c r="T12">
        <v>177</v>
      </c>
      <c r="U12">
        <v>198</v>
      </c>
      <c r="V12">
        <v>486</v>
      </c>
      <c r="W12">
        <v>85</v>
      </c>
      <c r="X12">
        <v>79</v>
      </c>
      <c r="Y12">
        <f>SUM(Table2[[#This Row],[Murder]:[Misc]])</f>
        <v>8404</v>
      </c>
      <c r="Z12">
        <f>SUM(Table2[[#This Row],[Murder]:[Other_Person]])</f>
        <v>813</v>
      </c>
      <c r="AA12">
        <f>SUM(Table2[[#This Row],[Unlawful_Entry]:[Handle_Stolen]])</f>
        <v>5655</v>
      </c>
      <c r="AB12">
        <f>SUM(Table2[[#This Row],[Drug]:[Misc]])</f>
        <v>1936</v>
      </c>
    </row>
    <row r="13" spans="1:29" x14ac:dyDescent="0.25">
      <c r="A13" t="s">
        <v>33</v>
      </c>
      <c r="B13" t="s">
        <v>26</v>
      </c>
      <c r="C13" t="s">
        <v>28</v>
      </c>
      <c r="D13">
        <v>0</v>
      </c>
      <c r="E13">
        <v>0</v>
      </c>
      <c r="F13">
        <v>243</v>
      </c>
      <c r="G13">
        <v>5</v>
      </c>
      <c r="H13">
        <v>137</v>
      </c>
      <c r="I13">
        <v>7</v>
      </c>
      <c r="J13">
        <v>193</v>
      </c>
      <c r="K13">
        <v>2</v>
      </c>
      <c r="L13">
        <v>133</v>
      </c>
      <c r="M13">
        <v>279</v>
      </c>
      <c r="N13">
        <v>1077</v>
      </c>
      <c r="O13">
        <v>26</v>
      </c>
      <c r="P13">
        <v>65</v>
      </c>
      <c r="Q13">
        <v>247</v>
      </c>
      <c r="R13">
        <v>8</v>
      </c>
      <c r="S13">
        <v>2</v>
      </c>
      <c r="T13">
        <v>67</v>
      </c>
      <c r="U13">
        <v>33</v>
      </c>
      <c r="V13">
        <v>180</v>
      </c>
      <c r="W13">
        <v>13</v>
      </c>
      <c r="X13">
        <v>32</v>
      </c>
      <c r="Y13">
        <f>SUM(Table2[[#This Row],[Murder]:[Misc]])</f>
        <v>2749</v>
      </c>
      <c r="Z13">
        <f>SUM(Table2[[#This Row],[Murder]:[Other_Person]])</f>
        <v>392</v>
      </c>
      <c r="AA13">
        <f>SUM(Table2[[#This Row],[Unlawful_Entry]:[Handle_Stolen]])</f>
        <v>1775</v>
      </c>
      <c r="AB13">
        <f>SUM(Table2[[#This Row],[Drug]:[Misc]])</f>
        <v>582</v>
      </c>
    </row>
    <row r="14" spans="1:29" x14ac:dyDescent="0.25">
      <c r="A14" t="s">
        <v>34</v>
      </c>
      <c r="B14" t="s">
        <v>26</v>
      </c>
      <c r="C14" t="s">
        <v>27</v>
      </c>
      <c r="D14">
        <v>2</v>
      </c>
      <c r="E14">
        <v>2</v>
      </c>
      <c r="F14">
        <v>357</v>
      </c>
      <c r="G14">
        <v>55</v>
      </c>
      <c r="H14">
        <v>286</v>
      </c>
      <c r="I14">
        <v>37</v>
      </c>
      <c r="J14">
        <v>1222</v>
      </c>
      <c r="K14">
        <v>21</v>
      </c>
      <c r="L14">
        <v>358</v>
      </c>
      <c r="M14">
        <v>1082</v>
      </c>
      <c r="N14">
        <v>1886</v>
      </c>
      <c r="O14">
        <v>228</v>
      </c>
      <c r="P14">
        <v>150</v>
      </c>
      <c r="Q14">
        <v>890</v>
      </c>
      <c r="R14">
        <v>24</v>
      </c>
      <c r="S14">
        <v>19</v>
      </c>
      <c r="T14">
        <v>219</v>
      </c>
      <c r="U14">
        <v>170</v>
      </c>
      <c r="V14">
        <v>675</v>
      </c>
      <c r="W14">
        <v>91</v>
      </c>
      <c r="X14">
        <v>69</v>
      </c>
      <c r="Y14">
        <f>SUM(Table2[[#This Row],[Murder]:[Misc]])</f>
        <v>7843</v>
      </c>
      <c r="Z14">
        <f>SUM(Table2[[#This Row],[Murder]:[Other_Person]])</f>
        <v>739</v>
      </c>
      <c r="AA14">
        <f>SUM(Table2[[#This Row],[Unlawful_Entry]:[Handle_Stolen]])</f>
        <v>4947</v>
      </c>
      <c r="AB14">
        <f>SUM(Table2[[#This Row],[Drug]:[Misc]])</f>
        <v>2157</v>
      </c>
    </row>
    <row r="15" spans="1:29" x14ac:dyDescent="0.25">
      <c r="A15" t="s">
        <v>34</v>
      </c>
      <c r="B15" t="s">
        <v>26</v>
      </c>
      <c r="C15" t="s">
        <v>28</v>
      </c>
      <c r="D15">
        <v>0</v>
      </c>
      <c r="E15">
        <v>0</v>
      </c>
      <c r="F15">
        <v>233</v>
      </c>
      <c r="G15">
        <v>4</v>
      </c>
      <c r="H15">
        <v>115</v>
      </c>
      <c r="I15">
        <v>4</v>
      </c>
      <c r="J15">
        <v>144</v>
      </c>
      <c r="K15">
        <v>2</v>
      </c>
      <c r="L15">
        <v>126</v>
      </c>
      <c r="M15">
        <v>169</v>
      </c>
      <c r="N15">
        <v>1120</v>
      </c>
      <c r="O15">
        <v>47</v>
      </c>
      <c r="P15">
        <v>75</v>
      </c>
      <c r="Q15">
        <v>277</v>
      </c>
      <c r="R15">
        <v>12</v>
      </c>
      <c r="S15">
        <v>2</v>
      </c>
      <c r="T15">
        <v>45</v>
      </c>
      <c r="U15">
        <v>26</v>
      </c>
      <c r="V15">
        <v>266</v>
      </c>
      <c r="W15">
        <v>9</v>
      </c>
      <c r="X15">
        <v>38</v>
      </c>
      <c r="Y15">
        <f>SUM(Table2[[#This Row],[Murder]:[Misc]])</f>
        <v>2714</v>
      </c>
      <c r="Z15">
        <f>SUM(Table2[[#This Row],[Murder]:[Other_Person]])</f>
        <v>356</v>
      </c>
      <c r="AA15">
        <f>SUM(Table2[[#This Row],[Unlawful_Entry]:[Handle_Stolen]])</f>
        <v>1683</v>
      </c>
      <c r="AB15">
        <f>SUM(Table2[[#This Row],[Drug]:[Misc]])</f>
        <v>675</v>
      </c>
    </row>
    <row r="16" spans="1:29" x14ac:dyDescent="0.25">
      <c r="A16" t="s">
        <v>33</v>
      </c>
      <c r="B16" t="s">
        <v>29</v>
      </c>
      <c r="C16" t="s">
        <v>27</v>
      </c>
      <c r="D16">
        <v>2</v>
      </c>
      <c r="E16">
        <v>0</v>
      </c>
      <c r="F16">
        <v>226</v>
      </c>
      <c r="G16">
        <v>59</v>
      </c>
      <c r="H16">
        <v>34</v>
      </c>
      <c r="I16">
        <v>21</v>
      </c>
      <c r="J16">
        <v>500</v>
      </c>
      <c r="K16">
        <v>25</v>
      </c>
      <c r="L16">
        <v>318</v>
      </c>
      <c r="M16">
        <v>395</v>
      </c>
      <c r="N16">
        <v>594</v>
      </c>
      <c r="O16">
        <v>48</v>
      </c>
      <c r="P16">
        <v>56</v>
      </c>
      <c r="Q16">
        <v>337</v>
      </c>
      <c r="R16">
        <v>28</v>
      </c>
      <c r="S16">
        <v>32</v>
      </c>
      <c r="T16">
        <v>172</v>
      </c>
      <c r="U16">
        <v>51</v>
      </c>
      <c r="V16">
        <v>240</v>
      </c>
      <c r="W16">
        <v>74</v>
      </c>
      <c r="X16">
        <v>58</v>
      </c>
      <c r="Y16">
        <f>SUM(Table2[[#This Row],[Murder]:[Misc]])</f>
        <v>3270</v>
      </c>
      <c r="Z16">
        <f>SUM(Table2[[#This Row],[Murder]:[Other_Person]])</f>
        <v>342</v>
      </c>
      <c r="AA16">
        <f>SUM(Table2[[#This Row],[Unlawful_Entry]:[Handle_Stolen]])</f>
        <v>1936</v>
      </c>
      <c r="AB16">
        <f>SUM(Table2[[#This Row],[Drug]:[Misc]])</f>
        <v>992</v>
      </c>
    </row>
    <row r="17" spans="1:28" x14ac:dyDescent="0.25">
      <c r="A17" t="s">
        <v>33</v>
      </c>
      <c r="B17" t="s">
        <v>29</v>
      </c>
      <c r="C17" t="s">
        <v>28</v>
      </c>
      <c r="D17">
        <v>0</v>
      </c>
      <c r="E17">
        <v>0</v>
      </c>
      <c r="F17">
        <v>162</v>
      </c>
      <c r="G17">
        <v>8</v>
      </c>
      <c r="H17">
        <v>11</v>
      </c>
      <c r="I17">
        <v>4</v>
      </c>
      <c r="J17">
        <v>85</v>
      </c>
      <c r="K17">
        <v>6</v>
      </c>
      <c r="L17">
        <v>106</v>
      </c>
      <c r="M17">
        <v>79</v>
      </c>
      <c r="N17">
        <v>254</v>
      </c>
      <c r="O17">
        <v>37</v>
      </c>
      <c r="P17">
        <v>9</v>
      </c>
      <c r="Q17">
        <v>112</v>
      </c>
      <c r="R17">
        <v>15</v>
      </c>
      <c r="S17">
        <v>2</v>
      </c>
      <c r="T17">
        <v>41</v>
      </c>
      <c r="U17">
        <v>10</v>
      </c>
      <c r="V17">
        <v>92</v>
      </c>
      <c r="W17">
        <v>17</v>
      </c>
      <c r="X17">
        <v>83</v>
      </c>
      <c r="Y17">
        <f>SUM(Table2[[#This Row],[Murder]:[Misc]])</f>
        <v>1133</v>
      </c>
      <c r="Z17">
        <f>SUM(Table2[[#This Row],[Murder]:[Other_Person]])</f>
        <v>185</v>
      </c>
      <c r="AA17">
        <f>SUM(Table2[[#This Row],[Unlawful_Entry]:[Handle_Stolen]])</f>
        <v>576</v>
      </c>
      <c r="AB17">
        <f>SUM(Table2[[#This Row],[Drug]:[Misc]])</f>
        <v>372</v>
      </c>
    </row>
    <row r="18" spans="1:28" x14ac:dyDescent="0.25">
      <c r="A18" t="s">
        <v>34</v>
      </c>
      <c r="B18" t="s">
        <v>29</v>
      </c>
      <c r="C18" t="s">
        <v>27</v>
      </c>
      <c r="D18">
        <v>0</v>
      </c>
      <c r="E18">
        <v>2</v>
      </c>
      <c r="F18">
        <v>210</v>
      </c>
      <c r="G18">
        <v>63</v>
      </c>
      <c r="H18">
        <v>42</v>
      </c>
      <c r="I18">
        <v>24</v>
      </c>
      <c r="J18">
        <v>459</v>
      </c>
      <c r="K18">
        <v>12</v>
      </c>
      <c r="L18">
        <v>257</v>
      </c>
      <c r="M18">
        <v>261</v>
      </c>
      <c r="N18">
        <v>452</v>
      </c>
      <c r="O18">
        <v>75</v>
      </c>
      <c r="P18">
        <v>54</v>
      </c>
      <c r="Q18">
        <v>287</v>
      </c>
      <c r="R18">
        <v>29</v>
      </c>
      <c r="S18">
        <v>26</v>
      </c>
      <c r="T18">
        <v>92</v>
      </c>
      <c r="U18">
        <v>66</v>
      </c>
      <c r="V18">
        <v>235</v>
      </c>
      <c r="W18">
        <v>61</v>
      </c>
      <c r="X18">
        <v>62</v>
      </c>
      <c r="Y18">
        <f>SUM(Table2[[#This Row],[Murder]:[Misc]])</f>
        <v>2769</v>
      </c>
      <c r="Z18">
        <f>SUM(Table2[[#This Row],[Murder]:[Other_Person]])</f>
        <v>341</v>
      </c>
      <c r="AA18">
        <f>SUM(Table2[[#This Row],[Unlawful_Entry]:[Handle_Stolen]])</f>
        <v>1570</v>
      </c>
      <c r="AB18">
        <f>SUM(Table2[[#This Row],[Drug]:[Misc]])</f>
        <v>858</v>
      </c>
    </row>
    <row r="19" spans="1:28" x14ac:dyDescent="0.25">
      <c r="A19" t="s">
        <v>34</v>
      </c>
      <c r="B19" t="s">
        <v>29</v>
      </c>
      <c r="C19" t="s">
        <v>28</v>
      </c>
      <c r="D19">
        <v>0</v>
      </c>
      <c r="E19">
        <v>0</v>
      </c>
      <c r="F19">
        <v>176</v>
      </c>
      <c r="G19">
        <v>7</v>
      </c>
      <c r="H19">
        <v>12</v>
      </c>
      <c r="I19">
        <v>6</v>
      </c>
      <c r="J19">
        <v>51</v>
      </c>
      <c r="K19">
        <v>5</v>
      </c>
      <c r="L19">
        <v>87</v>
      </c>
      <c r="M19">
        <v>41</v>
      </c>
      <c r="N19">
        <v>169</v>
      </c>
      <c r="O19">
        <v>41</v>
      </c>
      <c r="P19">
        <v>36</v>
      </c>
      <c r="Q19">
        <v>144</v>
      </c>
      <c r="R19">
        <v>10</v>
      </c>
      <c r="S19">
        <v>8</v>
      </c>
      <c r="T19">
        <v>19</v>
      </c>
      <c r="U19">
        <v>6</v>
      </c>
      <c r="V19">
        <v>97</v>
      </c>
      <c r="W19">
        <v>19</v>
      </c>
      <c r="X19">
        <v>41</v>
      </c>
      <c r="Y19">
        <f>SUM(Table2[[#This Row],[Murder]:[Misc]])</f>
        <v>975</v>
      </c>
      <c r="Z19">
        <f>SUM(Table2[[#This Row],[Murder]:[Other_Person]])</f>
        <v>201</v>
      </c>
      <c r="AA19">
        <f>SUM(Table2[[#This Row],[Unlawful_Entry]:[Handle_Stolen]])</f>
        <v>430</v>
      </c>
      <c r="AB19">
        <f>SUM(Table2[[#This Row],[Drug]:[Misc]])</f>
        <v>344</v>
      </c>
    </row>
    <row r="20" spans="1:28" x14ac:dyDescent="0.25">
      <c r="A20" t="s">
        <v>33</v>
      </c>
      <c r="B20" t="s">
        <v>35</v>
      </c>
      <c r="C20" t="s">
        <v>27</v>
      </c>
      <c r="D20">
        <v>2</v>
      </c>
      <c r="E20">
        <v>2</v>
      </c>
      <c r="F20">
        <v>255</v>
      </c>
      <c r="G20">
        <v>48</v>
      </c>
      <c r="H20">
        <v>63</v>
      </c>
      <c r="I20">
        <v>92</v>
      </c>
      <c r="J20">
        <v>1987</v>
      </c>
      <c r="K20">
        <v>11</v>
      </c>
      <c r="L20">
        <v>499</v>
      </c>
      <c r="M20">
        <v>967</v>
      </c>
      <c r="N20">
        <v>1049</v>
      </c>
      <c r="O20">
        <v>87</v>
      </c>
      <c r="P20">
        <v>101</v>
      </c>
      <c r="Q20">
        <v>281</v>
      </c>
      <c r="R20">
        <v>10</v>
      </c>
      <c r="S20">
        <v>61</v>
      </c>
      <c r="T20">
        <v>206</v>
      </c>
      <c r="U20">
        <v>69</v>
      </c>
      <c r="V20">
        <v>252</v>
      </c>
      <c r="W20">
        <v>74</v>
      </c>
      <c r="X20">
        <v>66</v>
      </c>
      <c r="Y20">
        <f>SUM(Table2[[#This Row],[Murder]:[Misc]])</f>
        <v>6182</v>
      </c>
      <c r="Z20">
        <f>SUM(Table2[[#This Row],[Murder]:[Other_Person]])</f>
        <v>462</v>
      </c>
      <c r="AA20">
        <f>SUM(Table2[[#This Row],[Unlawful_Entry]:[Handle_Stolen]])</f>
        <v>4701</v>
      </c>
      <c r="AB20">
        <f>SUM(Table2[[#This Row],[Drug]:[Misc]])</f>
        <v>1019</v>
      </c>
    </row>
    <row r="21" spans="1:28" x14ac:dyDescent="0.25">
      <c r="A21" t="s">
        <v>33</v>
      </c>
      <c r="B21" t="s">
        <v>35</v>
      </c>
      <c r="C21" t="s">
        <v>28</v>
      </c>
      <c r="D21">
        <v>0</v>
      </c>
      <c r="E21">
        <v>0</v>
      </c>
      <c r="F21">
        <v>244</v>
      </c>
      <c r="G21">
        <v>6</v>
      </c>
      <c r="H21">
        <v>40</v>
      </c>
      <c r="I21">
        <v>4</v>
      </c>
      <c r="J21">
        <v>333</v>
      </c>
      <c r="K21">
        <v>2</v>
      </c>
      <c r="L21">
        <v>284</v>
      </c>
      <c r="M21">
        <v>286</v>
      </c>
      <c r="N21">
        <v>439</v>
      </c>
      <c r="O21">
        <v>56</v>
      </c>
      <c r="P21">
        <v>34</v>
      </c>
      <c r="Q21">
        <v>121</v>
      </c>
      <c r="R21">
        <v>0</v>
      </c>
      <c r="S21">
        <v>19</v>
      </c>
      <c r="T21">
        <v>92</v>
      </c>
      <c r="U21">
        <v>18</v>
      </c>
      <c r="V21">
        <v>167</v>
      </c>
      <c r="W21">
        <v>8</v>
      </c>
      <c r="X21">
        <v>41</v>
      </c>
      <c r="Y21">
        <f>SUM(Table2[[#This Row],[Murder]:[Misc]])</f>
        <v>2194</v>
      </c>
      <c r="Z21">
        <f>SUM(Table2[[#This Row],[Murder]:[Other_Person]])</f>
        <v>294</v>
      </c>
      <c r="AA21">
        <f>SUM(Table2[[#This Row],[Unlawful_Entry]:[Handle_Stolen]])</f>
        <v>1434</v>
      </c>
      <c r="AB21">
        <f>SUM(Table2[[#This Row],[Drug]:[Misc]])</f>
        <v>466</v>
      </c>
    </row>
    <row r="22" spans="1:28" x14ac:dyDescent="0.25">
      <c r="A22" t="s">
        <v>34</v>
      </c>
      <c r="B22" t="s">
        <v>35</v>
      </c>
      <c r="C22" t="s">
        <v>27</v>
      </c>
      <c r="D22">
        <v>0</v>
      </c>
      <c r="E22">
        <v>2</v>
      </c>
      <c r="F22">
        <v>192</v>
      </c>
      <c r="G22">
        <v>52</v>
      </c>
      <c r="H22">
        <v>83</v>
      </c>
      <c r="I22">
        <v>57</v>
      </c>
      <c r="J22">
        <v>1066</v>
      </c>
      <c r="K22">
        <v>15</v>
      </c>
      <c r="L22">
        <v>436</v>
      </c>
      <c r="M22">
        <v>544</v>
      </c>
      <c r="N22">
        <v>603</v>
      </c>
      <c r="O22">
        <v>31</v>
      </c>
      <c r="P22">
        <v>65</v>
      </c>
      <c r="Q22">
        <v>319</v>
      </c>
      <c r="R22">
        <v>8</v>
      </c>
      <c r="S22">
        <v>24</v>
      </c>
      <c r="T22">
        <v>164</v>
      </c>
      <c r="U22">
        <v>65</v>
      </c>
      <c r="V22">
        <v>275</v>
      </c>
      <c r="W22">
        <v>68</v>
      </c>
      <c r="X22">
        <v>25</v>
      </c>
      <c r="Y22">
        <f>SUM(Table2[[#This Row],[Murder]:[Misc]])</f>
        <v>4094</v>
      </c>
      <c r="Z22">
        <f>SUM(Table2[[#This Row],[Murder]:[Other_Person]])</f>
        <v>386</v>
      </c>
      <c r="AA22">
        <f>SUM(Table2[[#This Row],[Unlawful_Entry]:[Handle_Stolen]])</f>
        <v>2760</v>
      </c>
      <c r="AB22">
        <f>SUM(Table2[[#This Row],[Drug]:[Misc]])</f>
        <v>948</v>
      </c>
    </row>
    <row r="23" spans="1:28" x14ac:dyDescent="0.25">
      <c r="A23" t="s">
        <v>34</v>
      </c>
      <c r="B23" t="s">
        <v>35</v>
      </c>
      <c r="C23" t="s">
        <v>28</v>
      </c>
      <c r="D23">
        <v>0</v>
      </c>
      <c r="E23">
        <v>0</v>
      </c>
      <c r="F23">
        <v>197</v>
      </c>
      <c r="G23">
        <v>8</v>
      </c>
      <c r="H23">
        <v>26</v>
      </c>
      <c r="I23">
        <v>7</v>
      </c>
      <c r="J23">
        <v>223</v>
      </c>
      <c r="K23">
        <v>10</v>
      </c>
      <c r="L23">
        <v>178</v>
      </c>
      <c r="M23">
        <v>210</v>
      </c>
      <c r="N23">
        <v>239</v>
      </c>
      <c r="O23">
        <v>11</v>
      </c>
      <c r="P23">
        <v>15</v>
      </c>
      <c r="Q23">
        <v>144</v>
      </c>
      <c r="R23">
        <v>5</v>
      </c>
      <c r="S23">
        <v>7</v>
      </c>
      <c r="T23">
        <v>67</v>
      </c>
      <c r="U23">
        <v>12</v>
      </c>
      <c r="V23">
        <v>141</v>
      </c>
      <c r="W23">
        <v>9</v>
      </c>
      <c r="X23">
        <v>21</v>
      </c>
      <c r="Y23">
        <f>SUM(Table2[[#This Row],[Murder]:[Misc]])</f>
        <v>1530</v>
      </c>
      <c r="Z23">
        <f>SUM(Table2[[#This Row],[Murder]:[Other_Person]])</f>
        <v>238</v>
      </c>
      <c r="AA23">
        <f>SUM(Table2[[#This Row],[Unlawful_Entry]:[Handle_Stolen]])</f>
        <v>886</v>
      </c>
      <c r="AB23">
        <f>SUM(Table2[[#This Row],[Drug]:[Misc]])</f>
        <v>406</v>
      </c>
    </row>
    <row r="24" spans="1:28" x14ac:dyDescent="0.25">
      <c r="A24" t="s">
        <v>33</v>
      </c>
      <c r="B24" t="s">
        <v>36</v>
      </c>
      <c r="C24" t="s">
        <v>27</v>
      </c>
      <c r="D24">
        <v>0</v>
      </c>
      <c r="E24">
        <v>0</v>
      </c>
      <c r="F24">
        <v>350</v>
      </c>
      <c r="G24">
        <v>76</v>
      </c>
      <c r="H24">
        <v>99</v>
      </c>
      <c r="I24">
        <v>51</v>
      </c>
      <c r="J24">
        <v>718</v>
      </c>
      <c r="K24">
        <v>21</v>
      </c>
      <c r="L24">
        <v>428</v>
      </c>
      <c r="M24">
        <v>432</v>
      </c>
      <c r="N24">
        <v>1007</v>
      </c>
      <c r="O24">
        <v>93</v>
      </c>
      <c r="P24">
        <v>88</v>
      </c>
      <c r="Q24">
        <v>721</v>
      </c>
      <c r="R24">
        <v>15</v>
      </c>
      <c r="S24">
        <v>18</v>
      </c>
      <c r="T24">
        <v>213</v>
      </c>
      <c r="U24">
        <v>128</v>
      </c>
      <c r="V24">
        <v>299</v>
      </c>
      <c r="W24">
        <v>160</v>
      </c>
      <c r="X24">
        <v>66</v>
      </c>
      <c r="Y24">
        <f>SUM(Table2[[#This Row],[Murder]:[Misc]])</f>
        <v>4983</v>
      </c>
      <c r="Z24">
        <f>SUM(Table2[[#This Row],[Murder]:[Other_Person]])</f>
        <v>576</v>
      </c>
      <c r="AA24">
        <f>SUM(Table2[[#This Row],[Unlawful_Entry]:[Handle_Stolen]])</f>
        <v>2787</v>
      </c>
      <c r="AB24">
        <f>SUM(Table2[[#This Row],[Drug]:[Misc]])</f>
        <v>1620</v>
      </c>
    </row>
    <row r="25" spans="1:28" x14ac:dyDescent="0.25">
      <c r="A25" t="s">
        <v>33</v>
      </c>
      <c r="B25" t="s">
        <v>36</v>
      </c>
      <c r="C25" t="s">
        <v>28</v>
      </c>
      <c r="D25">
        <v>0</v>
      </c>
      <c r="E25">
        <v>2</v>
      </c>
      <c r="F25">
        <v>282</v>
      </c>
      <c r="G25">
        <v>4</v>
      </c>
      <c r="H25">
        <v>38</v>
      </c>
      <c r="I25">
        <v>26</v>
      </c>
      <c r="J25">
        <v>185</v>
      </c>
      <c r="K25">
        <v>8</v>
      </c>
      <c r="L25">
        <v>164</v>
      </c>
      <c r="M25">
        <v>118</v>
      </c>
      <c r="N25">
        <v>453</v>
      </c>
      <c r="O25">
        <v>70</v>
      </c>
      <c r="P25">
        <v>39</v>
      </c>
      <c r="Q25">
        <v>291</v>
      </c>
      <c r="R25">
        <v>12</v>
      </c>
      <c r="S25">
        <v>6</v>
      </c>
      <c r="T25">
        <v>81</v>
      </c>
      <c r="U25">
        <v>26</v>
      </c>
      <c r="V25">
        <v>138</v>
      </c>
      <c r="W25">
        <v>23</v>
      </c>
      <c r="X25">
        <v>24</v>
      </c>
      <c r="Y25">
        <f>SUM(Table2[[#This Row],[Murder]:[Misc]])</f>
        <v>1990</v>
      </c>
      <c r="Z25">
        <f>SUM(Table2[[#This Row],[Murder]:[Other_Person]])</f>
        <v>352</v>
      </c>
      <c r="AA25">
        <f>SUM(Table2[[#This Row],[Unlawful_Entry]:[Handle_Stolen]])</f>
        <v>1037</v>
      </c>
      <c r="AB25">
        <f>SUM(Table2[[#This Row],[Drug]:[Misc]])</f>
        <v>601</v>
      </c>
    </row>
    <row r="26" spans="1:28" x14ac:dyDescent="0.25">
      <c r="A26" t="s">
        <v>34</v>
      </c>
      <c r="B26" t="s">
        <v>36</v>
      </c>
      <c r="C26" t="s">
        <v>27</v>
      </c>
      <c r="D26">
        <v>2</v>
      </c>
      <c r="E26">
        <v>0</v>
      </c>
      <c r="F26">
        <v>375</v>
      </c>
      <c r="G26">
        <v>107</v>
      </c>
      <c r="H26">
        <v>100</v>
      </c>
      <c r="I26">
        <v>53</v>
      </c>
      <c r="J26">
        <v>509</v>
      </c>
      <c r="K26">
        <v>26</v>
      </c>
      <c r="L26">
        <v>399</v>
      </c>
      <c r="M26">
        <v>366</v>
      </c>
      <c r="N26">
        <v>816</v>
      </c>
      <c r="O26">
        <v>153</v>
      </c>
      <c r="P26">
        <v>55</v>
      </c>
      <c r="Q26">
        <v>830</v>
      </c>
      <c r="R26">
        <v>15</v>
      </c>
      <c r="S26">
        <v>26</v>
      </c>
      <c r="T26">
        <v>199</v>
      </c>
      <c r="U26">
        <v>128</v>
      </c>
      <c r="V26">
        <v>415</v>
      </c>
      <c r="W26">
        <v>93</v>
      </c>
      <c r="X26">
        <v>76</v>
      </c>
      <c r="Y26">
        <f>SUM(Table2[[#This Row],[Murder]:[Misc]])</f>
        <v>4743</v>
      </c>
      <c r="Z26">
        <f>SUM(Table2[[#This Row],[Murder]:[Other_Person]])</f>
        <v>637</v>
      </c>
      <c r="AA26">
        <f>SUM(Table2[[#This Row],[Unlawful_Entry]:[Handle_Stolen]])</f>
        <v>2324</v>
      </c>
      <c r="AB26">
        <f>SUM(Table2[[#This Row],[Drug]:[Misc]])</f>
        <v>1782</v>
      </c>
    </row>
    <row r="27" spans="1:28" x14ac:dyDescent="0.25">
      <c r="A27" t="s">
        <v>34</v>
      </c>
      <c r="B27" t="s">
        <v>36</v>
      </c>
      <c r="C27" t="s">
        <v>28</v>
      </c>
      <c r="D27">
        <v>0</v>
      </c>
      <c r="E27">
        <v>0</v>
      </c>
      <c r="F27">
        <v>305</v>
      </c>
      <c r="G27">
        <v>11</v>
      </c>
      <c r="H27">
        <v>46</v>
      </c>
      <c r="I27">
        <v>12</v>
      </c>
      <c r="J27">
        <v>115</v>
      </c>
      <c r="K27">
        <v>2</v>
      </c>
      <c r="L27">
        <v>137</v>
      </c>
      <c r="M27">
        <v>52</v>
      </c>
      <c r="N27">
        <v>392</v>
      </c>
      <c r="O27">
        <v>73</v>
      </c>
      <c r="P27">
        <v>19</v>
      </c>
      <c r="Q27">
        <v>363</v>
      </c>
      <c r="R27">
        <v>12</v>
      </c>
      <c r="S27">
        <v>8</v>
      </c>
      <c r="T27">
        <v>91</v>
      </c>
      <c r="U27">
        <v>20</v>
      </c>
      <c r="V27">
        <v>152</v>
      </c>
      <c r="W27">
        <v>24</v>
      </c>
      <c r="X27">
        <v>43</v>
      </c>
      <c r="Y27">
        <f>SUM(Table2[[#This Row],[Murder]:[Misc]])</f>
        <v>1877</v>
      </c>
      <c r="Z27">
        <f>SUM(Table2[[#This Row],[Murder]:[Other_Person]])</f>
        <v>374</v>
      </c>
      <c r="AA27">
        <f>SUM(Table2[[#This Row],[Unlawful_Entry]:[Handle_Stolen]])</f>
        <v>790</v>
      </c>
      <c r="AB27">
        <f>SUM(Table2[[#This Row],[Drug]:[Misc]])</f>
        <v>713</v>
      </c>
    </row>
    <row r="28" spans="1:28" x14ac:dyDescent="0.25">
      <c r="A28" t="s">
        <v>33</v>
      </c>
      <c r="B28" t="s">
        <v>30</v>
      </c>
      <c r="C28" t="s">
        <v>27</v>
      </c>
      <c r="D28">
        <v>0</v>
      </c>
      <c r="E28">
        <v>0</v>
      </c>
      <c r="F28">
        <v>384</v>
      </c>
      <c r="G28">
        <v>50</v>
      </c>
      <c r="H28">
        <v>88</v>
      </c>
      <c r="I28">
        <v>57</v>
      </c>
      <c r="J28">
        <v>1280</v>
      </c>
      <c r="K28">
        <v>16</v>
      </c>
      <c r="L28">
        <v>456</v>
      </c>
      <c r="M28">
        <v>672</v>
      </c>
      <c r="N28">
        <v>937</v>
      </c>
      <c r="O28">
        <v>49</v>
      </c>
      <c r="P28">
        <v>98</v>
      </c>
      <c r="Q28">
        <v>347</v>
      </c>
      <c r="R28">
        <v>17</v>
      </c>
      <c r="S28">
        <v>90</v>
      </c>
      <c r="T28">
        <v>207</v>
      </c>
      <c r="U28">
        <v>72</v>
      </c>
      <c r="V28">
        <v>243</v>
      </c>
      <c r="W28">
        <v>82</v>
      </c>
      <c r="X28">
        <v>38</v>
      </c>
      <c r="Y28">
        <f>SUM(Table2[[#This Row],[Murder]:[Misc]])</f>
        <v>5183</v>
      </c>
      <c r="Z28">
        <f>SUM(Table2[[#This Row],[Murder]:[Other_Person]])</f>
        <v>579</v>
      </c>
      <c r="AA28">
        <f>SUM(Table2[[#This Row],[Unlawful_Entry]:[Handle_Stolen]])</f>
        <v>3508</v>
      </c>
      <c r="AB28">
        <f>SUM(Table2[[#This Row],[Drug]:[Misc]])</f>
        <v>1096</v>
      </c>
    </row>
    <row r="29" spans="1:28" x14ac:dyDescent="0.25">
      <c r="A29" t="s">
        <v>33</v>
      </c>
      <c r="B29" t="s">
        <v>30</v>
      </c>
      <c r="C29" t="s">
        <v>28</v>
      </c>
      <c r="D29">
        <v>2</v>
      </c>
      <c r="E29">
        <v>0</v>
      </c>
      <c r="F29">
        <v>192</v>
      </c>
      <c r="G29">
        <v>2</v>
      </c>
      <c r="H29">
        <v>28</v>
      </c>
      <c r="I29">
        <v>9</v>
      </c>
      <c r="J29">
        <v>174</v>
      </c>
      <c r="K29">
        <v>2</v>
      </c>
      <c r="L29">
        <v>131</v>
      </c>
      <c r="M29">
        <v>245</v>
      </c>
      <c r="N29">
        <v>598</v>
      </c>
      <c r="O29">
        <v>13</v>
      </c>
      <c r="P29">
        <v>33</v>
      </c>
      <c r="Q29">
        <v>146</v>
      </c>
      <c r="R29">
        <v>15</v>
      </c>
      <c r="S29">
        <v>17</v>
      </c>
      <c r="T29">
        <v>86</v>
      </c>
      <c r="U29">
        <v>24</v>
      </c>
      <c r="V29">
        <v>149</v>
      </c>
      <c r="W29">
        <v>25</v>
      </c>
      <c r="X29">
        <v>23</v>
      </c>
      <c r="Y29">
        <f>SUM(Table2[[#This Row],[Murder]:[Misc]])</f>
        <v>1914</v>
      </c>
      <c r="Z29">
        <f>SUM(Table2[[#This Row],[Murder]:[Other_Person]])</f>
        <v>233</v>
      </c>
      <c r="AA29">
        <f>SUM(Table2[[#This Row],[Unlawful_Entry]:[Handle_Stolen]])</f>
        <v>1196</v>
      </c>
      <c r="AB29">
        <f>SUM(Table2[[#This Row],[Drug]:[Misc]])</f>
        <v>485</v>
      </c>
    </row>
    <row r="30" spans="1:28" x14ac:dyDescent="0.25">
      <c r="A30" t="s">
        <v>34</v>
      </c>
      <c r="B30" t="s">
        <v>30</v>
      </c>
      <c r="C30" t="s">
        <v>27</v>
      </c>
      <c r="D30">
        <v>0</v>
      </c>
      <c r="E30">
        <v>0</v>
      </c>
      <c r="F30">
        <v>310</v>
      </c>
      <c r="G30">
        <v>55</v>
      </c>
      <c r="H30">
        <v>36</v>
      </c>
      <c r="I30">
        <v>37</v>
      </c>
      <c r="J30">
        <v>1270</v>
      </c>
      <c r="K30">
        <v>13</v>
      </c>
      <c r="L30">
        <v>509</v>
      </c>
      <c r="M30">
        <v>518</v>
      </c>
      <c r="N30">
        <v>633</v>
      </c>
      <c r="O30">
        <v>42</v>
      </c>
      <c r="P30">
        <v>85</v>
      </c>
      <c r="Q30">
        <v>442</v>
      </c>
      <c r="R30">
        <v>24</v>
      </c>
      <c r="S30">
        <v>61</v>
      </c>
      <c r="T30">
        <v>198</v>
      </c>
      <c r="U30">
        <v>64</v>
      </c>
      <c r="V30">
        <v>268</v>
      </c>
      <c r="W30">
        <v>75</v>
      </c>
      <c r="X30">
        <v>41</v>
      </c>
      <c r="Y30">
        <f>SUM(Table2[[#This Row],[Murder]:[Misc]])</f>
        <v>4681</v>
      </c>
      <c r="Z30">
        <f>SUM(Table2[[#This Row],[Murder]:[Other_Person]])</f>
        <v>438</v>
      </c>
      <c r="AA30">
        <f>SUM(Table2[[#This Row],[Unlawful_Entry]:[Handle_Stolen]])</f>
        <v>3070</v>
      </c>
      <c r="AB30">
        <f>SUM(Table2[[#This Row],[Drug]:[Misc]])</f>
        <v>1173</v>
      </c>
    </row>
    <row r="31" spans="1:28" x14ac:dyDescent="0.25">
      <c r="A31" t="s">
        <v>34</v>
      </c>
      <c r="B31" t="s">
        <v>30</v>
      </c>
      <c r="C31" t="s">
        <v>28</v>
      </c>
      <c r="D31">
        <v>0</v>
      </c>
      <c r="E31">
        <v>0</v>
      </c>
      <c r="F31">
        <v>215</v>
      </c>
      <c r="G31">
        <v>7</v>
      </c>
      <c r="H31">
        <v>4</v>
      </c>
      <c r="I31">
        <v>9</v>
      </c>
      <c r="J31">
        <v>155</v>
      </c>
      <c r="K31">
        <v>6</v>
      </c>
      <c r="L31">
        <v>138</v>
      </c>
      <c r="M31">
        <v>162</v>
      </c>
      <c r="N31">
        <v>343</v>
      </c>
      <c r="O31">
        <v>17</v>
      </c>
      <c r="P31">
        <v>24</v>
      </c>
      <c r="Q31">
        <v>142</v>
      </c>
      <c r="R31">
        <v>16</v>
      </c>
      <c r="S31">
        <v>19</v>
      </c>
      <c r="T31">
        <v>49</v>
      </c>
      <c r="U31">
        <v>9</v>
      </c>
      <c r="V31">
        <v>127</v>
      </c>
      <c r="W31">
        <v>6</v>
      </c>
      <c r="X31">
        <v>19</v>
      </c>
      <c r="Y31">
        <f>SUM(Table2[[#This Row],[Murder]:[Misc]])</f>
        <v>1467</v>
      </c>
      <c r="Z31">
        <f>SUM(Table2[[#This Row],[Murder]:[Other_Person]])</f>
        <v>235</v>
      </c>
      <c r="AA31">
        <f>SUM(Table2[[#This Row],[Unlawful_Entry]:[Handle_Stolen]])</f>
        <v>845</v>
      </c>
      <c r="AB31">
        <f>SUM(Table2[[#This Row],[Drug]:[Misc]])</f>
        <v>387</v>
      </c>
    </row>
    <row r="32" spans="1:28" x14ac:dyDescent="0.25">
      <c r="A32" t="s">
        <v>33</v>
      </c>
      <c r="B32" t="s">
        <v>31</v>
      </c>
      <c r="C32" t="s">
        <v>27</v>
      </c>
      <c r="D32">
        <v>0</v>
      </c>
      <c r="E32">
        <v>0</v>
      </c>
      <c r="F32">
        <v>233</v>
      </c>
      <c r="G32">
        <v>87</v>
      </c>
      <c r="H32">
        <v>130</v>
      </c>
      <c r="I32">
        <v>35</v>
      </c>
      <c r="J32">
        <v>653</v>
      </c>
      <c r="K32">
        <v>6</v>
      </c>
      <c r="L32">
        <v>259</v>
      </c>
      <c r="M32">
        <v>774</v>
      </c>
      <c r="N32">
        <v>916</v>
      </c>
      <c r="O32">
        <v>166</v>
      </c>
      <c r="P32">
        <v>120</v>
      </c>
      <c r="Q32">
        <v>587</v>
      </c>
      <c r="R32">
        <v>39</v>
      </c>
      <c r="S32">
        <v>33</v>
      </c>
      <c r="T32">
        <v>85</v>
      </c>
      <c r="U32">
        <v>138</v>
      </c>
      <c r="V32">
        <v>237</v>
      </c>
      <c r="W32">
        <v>95</v>
      </c>
      <c r="X32">
        <v>98</v>
      </c>
      <c r="Y32">
        <f>SUM(Table2[[#This Row],[Murder]:[Misc]])</f>
        <v>4691</v>
      </c>
      <c r="Z32">
        <f>SUM(Table2[[#This Row],[Murder]:[Other_Person]])</f>
        <v>485</v>
      </c>
      <c r="AA32">
        <f>SUM(Table2[[#This Row],[Unlawful_Entry]:[Handle_Stolen]])</f>
        <v>2894</v>
      </c>
      <c r="AB32">
        <f>SUM(Table2[[#This Row],[Drug]:[Misc]])</f>
        <v>1312</v>
      </c>
    </row>
    <row r="33" spans="1:28" x14ac:dyDescent="0.25">
      <c r="A33" t="s">
        <v>33</v>
      </c>
      <c r="B33" t="s">
        <v>31</v>
      </c>
      <c r="C33" t="s">
        <v>28</v>
      </c>
      <c r="D33">
        <v>0</v>
      </c>
      <c r="E33">
        <v>0</v>
      </c>
      <c r="F33">
        <v>183</v>
      </c>
      <c r="G33">
        <v>18</v>
      </c>
      <c r="H33">
        <v>63</v>
      </c>
      <c r="I33">
        <v>17</v>
      </c>
      <c r="J33">
        <v>103</v>
      </c>
      <c r="K33">
        <v>2</v>
      </c>
      <c r="L33">
        <v>81</v>
      </c>
      <c r="M33">
        <v>196</v>
      </c>
      <c r="N33">
        <v>477</v>
      </c>
      <c r="O33">
        <v>36</v>
      </c>
      <c r="P33">
        <v>42</v>
      </c>
      <c r="Q33">
        <v>170</v>
      </c>
      <c r="R33">
        <v>8</v>
      </c>
      <c r="S33">
        <v>10</v>
      </c>
      <c r="T33">
        <v>32</v>
      </c>
      <c r="U33">
        <v>21</v>
      </c>
      <c r="V33">
        <v>86</v>
      </c>
      <c r="W33">
        <v>11</v>
      </c>
      <c r="X33">
        <v>73</v>
      </c>
      <c r="Y33">
        <f>SUM(Table2[[#This Row],[Murder]:[Misc]])</f>
        <v>1629</v>
      </c>
      <c r="Z33">
        <f>SUM(Table2[[#This Row],[Murder]:[Other_Person]])</f>
        <v>281</v>
      </c>
      <c r="AA33">
        <f>SUM(Table2[[#This Row],[Unlawful_Entry]:[Handle_Stolen]])</f>
        <v>937</v>
      </c>
      <c r="AB33">
        <f>SUM(Table2[[#This Row],[Drug]:[Misc]])</f>
        <v>411</v>
      </c>
    </row>
    <row r="34" spans="1:28" x14ac:dyDescent="0.25">
      <c r="A34" t="s">
        <v>34</v>
      </c>
      <c r="B34" t="s">
        <v>31</v>
      </c>
      <c r="C34" t="s">
        <v>27</v>
      </c>
      <c r="D34">
        <v>0</v>
      </c>
      <c r="E34">
        <v>2</v>
      </c>
      <c r="F34">
        <v>223</v>
      </c>
      <c r="G34">
        <v>62</v>
      </c>
      <c r="H34">
        <v>141</v>
      </c>
      <c r="I34">
        <v>39</v>
      </c>
      <c r="J34">
        <v>718</v>
      </c>
      <c r="K34">
        <v>12</v>
      </c>
      <c r="L34">
        <v>309</v>
      </c>
      <c r="M34">
        <v>867</v>
      </c>
      <c r="N34">
        <v>806</v>
      </c>
      <c r="O34">
        <v>176</v>
      </c>
      <c r="P34">
        <v>126</v>
      </c>
      <c r="Q34">
        <v>671</v>
      </c>
      <c r="R34">
        <v>40</v>
      </c>
      <c r="S34">
        <v>23</v>
      </c>
      <c r="T34">
        <v>115</v>
      </c>
      <c r="U34">
        <v>137</v>
      </c>
      <c r="V34">
        <v>335</v>
      </c>
      <c r="W34">
        <v>109</v>
      </c>
      <c r="X34">
        <v>68</v>
      </c>
      <c r="Y34">
        <f>SUM(Table2[[#This Row],[Murder]:[Misc]])</f>
        <v>4979</v>
      </c>
      <c r="Z34">
        <f>SUM(Table2[[#This Row],[Murder]:[Other_Person]])</f>
        <v>467</v>
      </c>
      <c r="AA34">
        <f>SUM(Table2[[#This Row],[Unlawful_Entry]:[Handle_Stolen]])</f>
        <v>3014</v>
      </c>
      <c r="AB34">
        <f>SUM(Table2[[#This Row],[Drug]:[Misc]])</f>
        <v>1498</v>
      </c>
    </row>
    <row r="35" spans="1:28" x14ac:dyDescent="0.25">
      <c r="A35" t="s">
        <v>34</v>
      </c>
      <c r="B35" t="s">
        <v>31</v>
      </c>
      <c r="C35" t="s">
        <v>28</v>
      </c>
      <c r="D35">
        <v>0</v>
      </c>
      <c r="E35">
        <v>0</v>
      </c>
      <c r="F35">
        <v>166</v>
      </c>
      <c r="G35">
        <v>6</v>
      </c>
      <c r="H35">
        <v>76</v>
      </c>
      <c r="I35">
        <v>8</v>
      </c>
      <c r="J35">
        <v>123</v>
      </c>
      <c r="K35">
        <v>2</v>
      </c>
      <c r="L35">
        <v>73</v>
      </c>
      <c r="M35">
        <v>276</v>
      </c>
      <c r="N35">
        <v>494</v>
      </c>
      <c r="O35">
        <v>101</v>
      </c>
      <c r="P35">
        <v>52</v>
      </c>
      <c r="Q35">
        <v>183</v>
      </c>
      <c r="R35">
        <v>15</v>
      </c>
      <c r="S35">
        <v>6</v>
      </c>
      <c r="T35">
        <v>49</v>
      </c>
      <c r="U35">
        <v>25</v>
      </c>
      <c r="V35">
        <v>198</v>
      </c>
      <c r="W35">
        <v>17</v>
      </c>
      <c r="X35">
        <v>68</v>
      </c>
      <c r="Y35">
        <f>SUM(Table2[[#This Row],[Murder]:[Misc]])</f>
        <v>1938</v>
      </c>
      <c r="Z35">
        <f>SUM(Table2[[#This Row],[Murder]:[Other_Person]])</f>
        <v>256</v>
      </c>
      <c r="AA35">
        <f>SUM(Table2[[#This Row],[Unlawful_Entry]:[Handle_Stolen]])</f>
        <v>1121</v>
      </c>
      <c r="AB35">
        <f>SUM(Table2[[#This Row],[Drug]:[Misc]])</f>
        <v>561</v>
      </c>
    </row>
    <row r="36" spans="1:28" x14ac:dyDescent="0.25">
      <c r="A36" t="s">
        <v>33</v>
      </c>
      <c r="B36" t="s">
        <v>32</v>
      </c>
      <c r="C36" t="s">
        <v>27</v>
      </c>
      <c r="D36">
        <v>2</v>
      </c>
      <c r="E36">
        <v>2</v>
      </c>
      <c r="F36">
        <v>325</v>
      </c>
      <c r="G36">
        <v>61</v>
      </c>
      <c r="H36">
        <v>154</v>
      </c>
      <c r="I36">
        <v>49</v>
      </c>
      <c r="J36">
        <v>1319</v>
      </c>
      <c r="K36">
        <v>29</v>
      </c>
      <c r="L36">
        <v>558</v>
      </c>
      <c r="M36">
        <v>863</v>
      </c>
      <c r="N36">
        <v>1182</v>
      </c>
      <c r="O36">
        <v>147</v>
      </c>
      <c r="P36">
        <v>114</v>
      </c>
      <c r="Q36">
        <v>532</v>
      </c>
      <c r="R36">
        <v>32</v>
      </c>
      <c r="S36">
        <v>38</v>
      </c>
      <c r="T36">
        <v>300</v>
      </c>
      <c r="U36">
        <v>145</v>
      </c>
      <c r="V36">
        <v>479</v>
      </c>
      <c r="W36">
        <v>121</v>
      </c>
      <c r="X36">
        <v>60</v>
      </c>
      <c r="Y36">
        <f>SUM(Table2[[#This Row],[Murder]:[Misc]])</f>
        <v>6512</v>
      </c>
      <c r="Z36">
        <f>SUM(Table2[[#This Row],[Murder]:[Other_Person]])</f>
        <v>593</v>
      </c>
      <c r="AA36">
        <f>SUM(Table2[[#This Row],[Unlawful_Entry]:[Handle_Stolen]])</f>
        <v>4212</v>
      </c>
      <c r="AB36">
        <f>SUM(Table2[[#This Row],[Drug]:[Misc]])</f>
        <v>1707</v>
      </c>
    </row>
    <row r="37" spans="1:28" x14ac:dyDescent="0.25">
      <c r="A37" t="s">
        <v>33</v>
      </c>
      <c r="B37" t="s">
        <v>32</v>
      </c>
      <c r="C37" t="s">
        <v>28</v>
      </c>
      <c r="D37">
        <v>0</v>
      </c>
      <c r="E37">
        <v>0</v>
      </c>
      <c r="F37">
        <v>238</v>
      </c>
      <c r="G37">
        <v>6</v>
      </c>
      <c r="H37">
        <v>33</v>
      </c>
      <c r="I37">
        <v>19</v>
      </c>
      <c r="J37">
        <v>107</v>
      </c>
      <c r="K37">
        <v>2</v>
      </c>
      <c r="L37">
        <v>169</v>
      </c>
      <c r="M37">
        <v>137</v>
      </c>
      <c r="N37">
        <v>511</v>
      </c>
      <c r="O37">
        <v>31</v>
      </c>
      <c r="P37">
        <v>24</v>
      </c>
      <c r="Q37">
        <v>179</v>
      </c>
      <c r="R37">
        <v>10</v>
      </c>
      <c r="S37">
        <v>13</v>
      </c>
      <c r="T37">
        <v>93</v>
      </c>
      <c r="U37">
        <v>20</v>
      </c>
      <c r="V37">
        <v>193</v>
      </c>
      <c r="W37">
        <v>24</v>
      </c>
      <c r="X37">
        <v>26</v>
      </c>
      <c r="Y37">
        <f>SUM(Table2[[#This Row],[Murder]:[Misc]])</f>
        <v>1835</v>
      </c>
      <c r="Z37">
        <f>SUM(Table2[[#This Row],[Murder]:[Other_Person]])</f>
        <v>296</v>
      </c>
      <c r="AA37">
        <f>SUM(Table2[[#This Row],[Unlawful_Entry]:[Handle_Stolen]])</f>
        <v>981</v>
      </c>
      <c r="AB37">
        <f>SUM(Table2[[#This Row],[Drug]:[Misc]])</f>
        <v>558</v>
      </c>
    </row>
    <row r="38" spans="1:28" x14ac:dyDescent="0.25">
      <c r="A38" t="s">
        <v>34</v>
      </c>
      <c r="B38" t="s">
        <v>32</v>
      </c>
      <c r="C38" t="s">
        <v>27</v>
      </c>
      <c r="D38">
        <v>0</v>
      </c>
      <c r="E38">
        <v>0</v>
      </c>
      <c r="F38">
        <v>304</v>
      </c>
      <c r="G38">
        <v>72</v>
      </c>
      <c r="H38">
        <v>92</v>
      </c>
      <c r="I38">
        <v>54</v>
      </c>
      <c r="J38">
        <v>716</v>
      </c>
      <c r="K38">
        <v>18</v>
      </c>
      <c r="L38">
        <v>517</v>
      </c>
      <c r="M38">
        <v>499</v>
      </c>
      <c r="N38">
        <v>766</v>
      </c>
      <c r="O38">
        <v>182</v>
      </c>
      <c r="P38">
        <v>79</v>
      </c>
      <c r="Q38">
        <v>610</v>
      </c>
      <c r="R38">
        <v>60</v>
      </c>
      <c r="S38">
        <v>43</v>
      </c>
      <c r="T38">
        <v>204</v>
      </c>
      <c r="U38">
        <v>131</v>
      </c>
      <c r="V38">
        <v>483</v>
      </c>
      <c r="W38">
        <v>106</v>
      </c>
      <c r="X38">
        <v>62</v>
      </c>
      <c r="Y38">
        <f>SUM(Table2[[#This Row],[Murder]:[Misc]])</f>
        <v>4998</v>
      </c>
      <c r="Z38">
        <f>SUM(Table2[[#This Row],[Murder]:[Other_Person]])</f>
        <v>522</v>
      </c>
      <c r="AA38">
        <f>SUM(Table2[[#This Row],[Unlawful_Entry]:[Handle_Stolen]])</f>
        <v>2777</v>
      </c>
      <c r="AB38">
        <f>SUM(Table2[[#This Row],[Drug]:[Misc]])</f>
        <v>1699</v>
      </c>
    </row>
    <row r="39" spans="1:28" x14ac:dyDescent="0.25">
      <c r="A39" t="s">
        <v>34</v>
      </c>
      <c r="B39" t="s">
        <v>32</v>
      </c>
      <c r="C39" t="s">
        <v>28</v>
      </c>
      <c r="D39">
        <v>0</v>
      </c>
      <c r="E39">
        <v>2</v>
      </c>
      <c r="F39">
        <v>214</v>
      </c>
      <c r="G39">
        <v>2</v>
      </c>
      <c r="H39">
        <v>19</v>
      </c>
      <c r="I39">
        <v>19</v>
      </c>
      <c r="J39">
        <v>112</v>
      </c>
      <c r="K39">
        <v>7</v>
      </c>
      <c r="L39">
        <v>155</v>
      </c>
      <c r="M39">
        <v>74</v>
      </c>
      <c r="N39">
        <v>299</v>
      </c>
      <c r="O39">
        <v>30</v>
      </c>
      <c r="P39">
        <v>22</v>
      </c>
      <c r="Q39">
        <v>229</v>
      </c>
      <c r="R39">
        <v>15</v>
      </c>
      <c r="S39">
        <v>15</v>
      </c>
      <c r="T39">
        <v>68</v>
      </c>
      <c r="U39">
        <v>7</v>
      </c>
      <c r="V39">
        <v>247</v>
      </c>
      <c r="W39">
        <v>19</v>
      </c>
      <c r="X39">
        <v>37</v>
      </c>
      <c r="Y39">
        <f>SUM(Table2[[#This Row],[Murder]:[Misc]])</f>
        <v>1592</v>
      </c>
      <c r="Z39">
        <f>SUM(Table2[[#This Row],[Murder]:[Other_Person]])</f>
        <v>256</v>
      </c>
      <c r="AA39">
        <f>SUM(Table2[[#This Row],[Unlawful_Entry]:[Handle_Stolen]])</f>
        <v>699</v>
      </c>
      <c r="AB39">
        <f>SUM(Table2[[#This Row],[Drug]:[Misc]])</f>
        <v>637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Posner</dc:creator>
  <cp:lastModifiedBy>Daniel Posner</cp:lastModifiedBy>
  <dcterms:created xsi:type="dcterms:W3CDTF">2024-03-01T01:36:28Z</dcterms:created>
  <dcterms:modified xsi:type="dcterms:W3CDTF">2024-03-01T02:11:57Z</dcterms:modified>
</cp:coreProperties>
</file>